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210" windowHeight="10050" activeTab="1"/>
  </bookViews>
  <sheets>
    <sheet name="Численность-2022" sheetId="1" r:id="rId1"/>
    <sheet name="Зарпоата-2022" sheetId="2" r:id="rId2"/>
  </sheets>
  <definedNames>
    <definedName name="_xlnm.Print_Area" localSheetId="1">'Зарпоата-2022'!$A$1:$H$36</definedName>
  </definedNames>
  <calcPr calcId="162913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<sst xmlns="http://schemas.openxmlformats.org/spreadsheetml/2006/main" count="196" uniqueCount="81">
  <si>
    <t>Приложение   к Отчету о деятельности,поступлении и расходования денежных средств и иного имущества ОО МКПО "Вершина"</t>
  </si>
  <si>
    <t>№ п/п</t>
  </si>
  <si>
    <t>Дата приема на работу</t>
  </si>
  <si>
    <t>Отработано ч-ч</t>
  </si>
  <si>
    <t>период</t>
  </si>
  <si>
    <t>Должность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</si>
  <si>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</si>
  <si>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</si>
  <si>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</si>
  <si>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</si>
  <si>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</si>
  <si>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</si>
  <si>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</si>
  <si>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</si>
  <si>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</si>
  <si>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</si>
  <si>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</si>
  <si>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Начисленная заработная плата за 2022</t>
  </si>
  <si>
    <t>Бабич Светлана Игоревна</t>
  </si>
  <si>
    <t>дог. Подр.</t>
  </si>
  <si>
    <t>13.10 по 30.11.2022</t>
  </si>
  <si>
    <t>специалист</t>
  </si>
  <si>
    <t>Бобков Вячеслав Григорьевич</t>
  </si>
  <si>
    <t>дог. Под.</t>
  </si>
  <si>
    <t>14.10.2022 по 31.10.2022</t>
  </si>
  <si>
    <t>Давидович Татьяна Николаевна</t>
  </si>
  <si>
    <t>0,25 ст.</t>
  </si>
  <si>
    <t>40</t>
  </si>
  <si>
    <t>46</t>
  </si>
  <si>
    <t>42</t>
  </si>
  <si>
    <t>Давыденко Дарья Сергеевна</t>
  </si>
  <si>
    <t>дог. Под</t>
  </si>
  <si>
    <t>01.10.2022 по 31.12,2022</t>
  </si>
  <si>
    <t>Ивашкевич Ольга Анатольевна</t>
  </si>
  <si>
    <t>168</t>
  </si>
  <si>
    <t>184</t>
  </si>
  <si>
    <t>Комлик Виталий Николаевич</t>
  </si>
  <si>
    <t>0,5 ставки</t>
  </si>
  <si>
    <t>56</t>
  </si>
  <si>
    <t>84</t>
  </si>
  <si>
    <t>92</t>
  </si>
  <si>
    <t>Лебедь Вероника Анатольевна</t>
  </si>
  <si>
    <t>Ляхович Юлия Николаевна</t>
  </si>
  <si>
    <t>с 15.02.2022</t>
  </si>
  <si>
    <t>Председатель правления</t>
  </si>
  <si>
    <t>175</t>
  </si>
  <si>
    <t>159</t>
  </si>
  <si>
    <t>176</t>
  </si>
  <si>
    <t>Норко Валерия Евгеньевна</t>
  </si>
  <si>
    <t>22</t>
  </si>
  <si>
    <t>Огурцова Ирина Викторовна</t>
  </si>
  <si>
    <t>по дог. Подр.</t>
  </si>
  <si>
    <t>01.10.2022 по 31.10.2022</t>
  </si>
  <si>
    <t>Пискунова Марина Леонидовна</t>
  </si>
  <si>
    <t>126</t>
  </si>
  <si>
    <t>138</t>
  </si>
  <si>
    <t>Пушкарева Кристина Вячеславовна</t>
  </si>
  <si>
    <t>01.02.2022;  ув. 13.09.2022</t>
  </si>
  <si>
    <t>0</t>
  </si>
  <si>
    <t>уволена 13.09.2022</t>
  </si>
  <si>
    <t>Русан Дарья Николаевна</t>
  </si>
  <si>
    <t>Телешова Александра Андреевна</t>
  </si>
  <si>
    <t>гл. специалист</t>
  </si>
  <si>
    <t>Шевчук Наталья Александровна</t>
  </si>
  <si>
    <t>38</t>
  </si>
  <si>
    <t>Итого</t>
  </si>
  <si>
    <t xml:space="preserve"> </t>
  </si>
  <si>
    <t>392</t>
  </si>
  <si>
    <t>Отработано  неполное рабочее время</t>
  </si>
  <si>
    <t>Показатели численности осн. Состава</t>
  </si>
  <si>
    <t>ОО МКПО "Вершина":</t>
  </si>
  <si>
    <t>Ю.Н.Ляхович.</t>
  </si>
  <si>
    <t>руков.актерско-психолог. занятий</t>
  </si>
  <si>
    <t xml:space="preserve">Сведения о численности работников ОО МКПО "Вершина  и  размерах оплаты их труда за 2022 год </t>
  </si>
  <si>
    <t>Ф.И.О.</t>
  </si>
  <si>
    <t>Отработано  неполное рабочее время - 1 чел</t>
  </si>
  <si>
    <t>Показатели численности осн. Состава -2 чел.</t>
  </si>
  <si>
    <t>Всего:  - 3 чел.</t>
  </si>
  <si>
    <t>Всего начислено заработной платы:</t>
  </si>
  <si>
    <t xml:space="preserve">Сведения о численности работников ОО МКПО "Вершина"   и  размерах оплаты их труда за 2022 год </t>
  </si>
  <si>
    <t>Приложение  № 1 к отчету о деятельности , поступлении и расходовании денжных средств и иного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</si>
</sst>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;[Red]\-0.00"/>
    <numFmt numFmtId="165" formatCode="#,##0.00;[Red]\-#,##0.00"/>
    <numFmt numFmtId="166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Font="1" applyBorder="1" applyAlignment="1">
      <alignment horizontal="centerContinuous" vertical="top" wrapText="1"/>
    </xf>
    <xf numFmtId="0" fontId="0" fillId="0" borderId="5" xfId="0" applyFont="1" applyBorder="1" applyAlignment="1">
      <alignment horizontal="centerContinuous" vertical="top" wrapText="1"/>
    </xf>
    <xf numFmtId="0" fontId="0" fillId="0" borderId="6" xfId="0" applyFont="1" applyBorder="1" applyAlignment="1">
      <alignment horizontal="centerContinuous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right" vertical="top" wrapText="1"/>
    </xf>
    <xf numFmtId="49" fontId="5" fillId="2" borderId="2" xfId="0" applyNumberFormat="1" applyFont="1" applyFill="1" applyBorder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top" wrapText="1"/>
    </xf>
    <xf numFmtId="49" fontId="5" fillId="3" borderId="2" xfId="0" applyNumberFormat="1" applyFont="1" applyFill="1" applyBorder="1" applyAlignment="1">
      <alignment horizontal="center" vertical="top" wrapText="1"/>
    </xf>
    <xf numFmtId="49" fontId="5" fillId="3" borderId="2" xfId="0" applyNumberFormat="1" applyFont="1" applyFill="1" applyBorder="1" applyAlignment="1">
      <alignment horizontal="right" vertical="top" wrapText="1"/>
    </xf>
    <xf numFmtId="165" fontId="5" fillId="0" borderId="2" xfId="0" applyNumberFormat="1" applyFont="1" applyBorder="1" applyAlignment="1">
      <alignment horizontal="right" vertical="top" wrapText="1"/>
    </xf>
    <xf numFmtId="164" fontId="5" fillId="3" borderId="2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1" fontId="6" fillId="0" borderId="11" xfId="0" applyNumberFormat="1" applyFont="1" applyBorder="1" applyAlignment="1">
      <alignment horizontal="left" vertical="top" wrapText="1"/>
    </xf>
    <xf numFmtId="166" fontId="6" fillId="0" borderId="11" xfId="0" applyNumberFormat="1" applyFont="1" applyBorder="1" applyAlignment="1">
      <alignment vertical="top" wrapText="1"/>
    </xf>
    <xf numFmtId="1" fontId="6" fillId="0" borderId="11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5" fillId="3" borderId="14" xfId="0" applyNumberFormat="1" applyFont="1" applyFill="1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0" fillId="0" borderId="16" xfId="0" applyBorder="1" applyAlignment="1">
      <alignment horizontal="righ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Continuous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3" xfId="0" applyFont="1" applyBorder="1" applyAlignment="1">
      <alignment horizontal="left" vertical="top" wrapText="1"/>
    </xf>
    <xf numFmtId="164" fontId="10" fillId="0" borderId="23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14" fontId="10" fillId="0" borderId="11" xfId="0" applyNumberFormat="1" applyFont="1" applyBorder="1" applyAlignment="1">
      <alignment horizontal="left" vertical="top" wrapText="1"/>
    </xf>
    <xf numFmtId="164" fontId="10" fillId="0" borderId="11" xfId="0" applyNumberFormat="1" applyFont="1" applyBorder="1" applyAlignment="1">
      <alignment horizontal="right" vertical="top" wrapText="1"/>
    </xf>
    <xf numFmtId="165" fontId="10" fillId="0" borderId="11" xfId="0" applyNumberFormat="1" applyFont="1" applyBorder="1" applyAlignment="1">
      <alignment horizontal="right" vertical="top" wrapText="1"/>
    </xf>
    <xf numFmtId="164" fontId="10" fillId="0" borderId="11" xfId="0" applyNumberFormat="1" applyFont="1" applyFill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1" fontId="10" fillId="0" borderId="11" xfId="0" applyNumberFormat="1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 topLeftCell="A1">
      <selection activeCell="A1" sqref="A1:Q33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12.57421875" style="0" customWidth="1"/>
    <col min="4" max="4" width="15.57421875" style="0" customWidth="1"/>
    <col min="5" max="5" width="14.421875" style="0" customWidth="1"/>
    <col min="17" max="17" width="12.7109375" style="0" customWidth="1"/>
  </cols>
  <sheetData>
    <row r="1" spans="1:17" ht="5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0" t="s">
        <v>0</v>
      </c>
      <c r="M1" s="40"/>
      <c r="N1" s="40"/>
      <c r="O1" s="40"/>
      <c r="P1" s="40"/>
      <c r="Q1" s="40"/>
    </row>
    <row r="2" spans="1:17" ht="26.25" customHeight="1">
      <c r="A2" s="1"/>
      <c r="B2" s="42" t="s">
        <v>73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5.75" thickBo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5">
      <c r="A4" s="44" t="s">
        <v>1</v>
      </c>
      <c r="B4" s="10"/>
      <c r="C4" s="46" t="s">
        <v>2</v>
      </c>
      <c r="D4" s="47"/>
      <c r="E4" s="11"/>
      <c r="F4" s="11"/>
      <c r="G4" s="12" t="s">
        <v>3</v>
      </c>
      <c r="H4" s="13"/>
      <c r="I4" s="12"/>
      <c r="J4" s="12"/>
      <c r="K4" s="12"/>
      <c r="L4" s="12"/>
      <c r="M4" s="12"/>
      <c r="N4" s="12"/>
      <c r="O4" s="12"/>
      <c r="P4" s="12"/>
      <c r="Q4" s="14"/>
      <c r="R4" s="9"/>
    </row>
    <row r="5" spans="1:18" ht="60.75" thickBot="1">
      <c r="A5" s="45"/>
      <c r="B5" s="15" t="s">
        <v>74</v>
      </c>
      <c r="C5" s="16"/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6" t="s">
        <v>14</v>
      </c>
      <c r="O5" s="16" t="s">
        <v>15</v>
      </c>
      <c r="P5" s="16" t="s">
        <v>16</v>
      </c>
      <c r="Q5" s="5" t="s">
        <v>17</v>
      </c>
      <c r="R5" s="9"/>
    </row>
    <row r="6" spans="1:18" ht="28.5" customHeight="1">
      <c r="A6" s="17">
        <v>1</v>
      </c>
      <c r="B6" s="8" t="s">
        <v>18</v>
      </c>
      <c r="C6" s="6" t="s">
        <v>19</v>
      </c>
      <c r="D6" s="6" t="s">
        <v>20</v>
      </c>
      <c r="E6" s="6" t="s">
        <v>21</v>
      </c>
      <c r="F6" s="18"/>
      <c r="G6" s="19"/>
      <c r="H6" s="20"/>
      <c r="I6" s="19"/>
      <c r="J6" s="19"/>
      <c r="K6" s="19"/>
      <c r="L6" s="19"/>
      <c r="M6" s="19"/>
      <c r="N6" s="19"/>
      <c r="O6" s="19"/>
      <c r="P6" s="19"/>
      <c r="Q6" s="21">
        <v>206.98</v>
      </c>
      <c r="R6" s="9"/>
    </row>
    <row r="7" spans="1:18" ht="24">
      <c r="A7" s="17">
        <v>2</v>
      </c>
      <c r="B7" s="8" t="s">
        <v>22</v>
      </c>
      <c r="C7" s="6" t="s">
        <v>23</v>
      </c>
      <c r="D7" s="7" t="s">
        <v>24</v>
      </c>
      <c r="E7" s="7" t="s">
        <v>21</v>
      </c>
      <c r="F7" s="18"/>
      <c r="G7" s="19"/>
      <c r="H7" s="20"/>
      <c r="I7" s="19"/>
      <c r="J7" s="19"/>
      <c r="K7" s="19"/>
      <c r="L7" s="19"/>
      <c r="M7" s="19"/>
      <c r="N7" s="19"/>
      <c r="O7" s="19"/>
      <c r="P7" s="19"/>
      <c r="Q7" s="21">
        <v>232.56</v>
      </c>
      <c r="R7" s="9"/>
    </row>
    <row r="8" spans="1:18" ht="36">
      <c r="A8" s="17">
        <v>3</v>
      </c>
      <c r="B8" s="8" t="s">
        <v>25</v>
      </c>
      <c r="C8" s="6" t="s">
        <v>26</v>
      </c>
      <c r="D8" s="7">
        <v>44593</v>
      </c>
      <c r="E8" s="7" t="s">
        <v>21</v>
      </c>
      <c r="F8" s="18" t="s">
        <v>27</v>
      </c>
      <c r="G8" s="19" t="s">
        <v>27</v>
      </c>
      <c r="H8" s="20" t="s">
        <v>28</v>
      </c>
      <c r="I8" s="19" t="s">
        <v>28</v>
      </c>
      <c r="J8" s="19" t="s">
        <v>27</v>
      </c>
      <c r="K8" s="19"/>
      <c r="L8" s="19"/>
      <c r="M8" s="19" t="s">
        <v>27</v>
      </c>
      <c r="N8" s="19" t="s">
        <v>29</v>
      </c>
      <c r="O8" s="19" t="s">
        <v>29</v>
      </c>
      <c r="P8" s="19" t="s">
        <v>28</v>
      </c>
      <c r="Q8" s="21">
        <v>960.71</v>
      </c>
      <c r="R8" s="9"/>
    </row>
    <row r="9" spans="1:18" ht="24">
      <c r="A9" s="17">
        <v>4</v>
      </c>
      <c r="B9" s="8" t="s">
        <v>30</v>
      </c>
      <c r="C9" s="6" t="s">
        <v>31</v>
      </c>
      <c r="D9" s="6" t="s">
        <v>32</v>
      </c>
      <c r="E9" s="6" t="s">
        <v>21</v>
      </c>
      <c r="F9" s="18"/>
      <c r="G9" s="19"/>
      <c r="H9" s="20"/>
      <c r="I9" s="19"/>
      <c r="J9" s="19"/>
      <c r="K9" s="19"/>
      <c r="L9" s="19"/>
      <c r="M9" s="19"/>
      <c r="N9" s="19"/>
      <c r="O9" s="19"/>
      <c r="P9" s="19"/>
      <c r="Q9" s="21">
        <v>604.65</v>
      </c>
      <c r="R9" s="9"/>
    </row>
    <row r="10" spans="1:18" ht="38.25" customHeight="1">
      <c r="A10" s="17">
        <v>5</v>
      </c>
      <c r="B10" s="8" t="s">
        <v>33</v>
      </c>
      <c r="C10" s="6"/>
      <c r="D10" s="7">
        <v>44806</v>
      </c>
      <c r="E10" s="7" t="s">
        <v>72</v>
      </c>
      <c r="F10" s="22"/>
      <c r="G10" s="23"/>
      <c r="H10" s="23"/>
      <c r="I10" s="23"/>
      <c r="J10" s="23"/>
      <c r="K10" s="23"/>
      <c r="L10" s="23"/>
      <c r="M10" s="19" t="s">
        <v>34</v>
      </c>
      <c r="N10" s="19" t="s">
        <v>34</v>
      </c>
      <c r="O10" s="19" t="s">
        <v>34</v>
      </c>
      <c r="P10" s="19" t="s">
        <v>35</v>
      </c>
      <c r="Q10" s="24">
        <v>1743.96</v>
      </c>
      <c r="R10" s="9"/>
    </row>
    <row r="11" spans="1:18" ht="24">
      <c r="A11" s="17">
        <v>6</v>
      </c>
      <c r="B11" s="8" t="s">
        <v>36</v>
      </c>
      <c r="C11" s="6" t="s">
        <v>37</v>
      </c>
      <c r="D11" s="7">
        <v>44819</v>
      </c>
      <c r="E11" s="7" t="s">
        <v>21</v>
      </c>
      <c r="F11" s="22"/>
      <c r="G11" s="23"/>
      <c r="H11" s="23"/>
      <c r="I11" s="23"/>
      <c r="J11" s="23"/>
      <c r="K11" s="23"/>
      <c r="L11" s="23"/>
      <c r="M11" s="19" t="s">
        <v>38</v>
      </c>
      <c r="N11" s="19" t="s">
        <v>39</v>
      </c>
      <c r="O11" s="19" t="s">
        <v>39</v>
      </c>
      <c r="P11" s="19" t="s">
        <v>40</v>
      </c>
      <c r="Q11" s="21">
        <v>680.51</v>
      </c>
      <c r="R11" s="9"/>
    </row>
    <row r="12" spans="1:18" ht="24">
      <c r="A12" s="17">
        <v>7</v>
      </c>
      <c r="B12" s="8" t="s">
        <v>41</v>
      </c>
      <c r="C12" s="6">
        <v>0.25</v>
      </c>
      <c r="D12" s="7">
        <v>44866</v>
      </c>
      <c r="E12" s="7" t="s">
        <v>21</v>
      </c>
      <c r="F12" s="22"/>
      <c r="G12" s="23"/>
      <c r="H12" s="23"/>
      <c r="I12" s="23"/>
      <c r="J12" s="23"/>
      <c r="K12" s="23"/>
      <c r="L12" s="23"/>
      <c r="M12" s="23"/>
      <c r="N12" s="23"/>
      <c r="O12" s="19" t="s">
        <v>29</v>
      </c>
      <c r="P12" s="19" t="s">
        <v>28</v>
      </c>
      <c r="Q12" s="21">
        <v>122.46</v>
      </c>
      <c r="R12" s="9"/>
    </row>
    <row r="13" spans="1:18" ht="29.25" customHeight="1">
      <c r="A13" s="17">
        <v>8</v>
      </c>
      <c r="B13" s="8" t="s">
        <v>42</v>
      </c>
      <c r="C13" s="6"/>
      <c r="D13" s="6" t="s">
        <v>43</v>
      </c>
      <c r="E13" s="6" t="s">
        <v>44</v>
      </c>
      <c r="F13" s="18">
        <v>72</v>
      </c>
      <c r="G13" s="19" t="s">
        <v>45</v>
      </c>
      <c r="H13" s="20" t="s">
        <v>34</v>
      </c>
      <c r="I13" s="19" t="s">
        <v>46</v>
      </c>
      <c r="J13" s="19" t="s">
        <v>34</v>
      </c>
      <c r="K13" s="19"/>
      <c r="L13" s="19"/>
      <c r="M13" s="19" t="s">
        <v>47</v>
      </c>
      <c r="N13" s="19" t="s">
        <v>34</v>
      </c>
      <c r="O13" s="19" t="s">
        <v>34</v>
      </c>
      <c r="P13" s="19" t="s">
        <v>35</v>
      </c>
      <c r="Q13" s="24">
        <v>3783.51</v>
      </c>
      <c r="R13" s="9"/>
    </row>
    <row r="14" spans="1:18" ht="24">
      <c r="A14" s="17">
        <v>9</v>
      </c>
      <c r="B14" s="8" t="s">
        <v>48</v>
      </c>
      <c r="C14" s="6">
        <v>0.25</v>
      </c>
      <c r="D14" s="7">
        <v>44851</v>
      </c>
      <c r="E14" s="7" t="s">
        <v>21</v>
      </c>
      <c r="F14" s="22"/>
      <c r="G14" s="23"/>
      <c r="H14" s="23"/>
      <c r="I14" s="23"/>
      <c r="J14" s="23"/>
      <c r="K14" s="23"/>
      <c r="L14" s="23"/>
      <c r="M14" s="23"/>
      <c r="N14" s="19" t="s">
        <v>49</v>
      </c>
      <c r="O14" s="19" t="s">
        <v>29</v>
      </c>
      <c r="P14" s="19" t="s">
        <v>28</v>
      </c>
      <c r="Q14" s="21">
        <v>193.17</v>
      </c>
      <c r="R14" s="9"/>
    </row>
    <row r="15" spans="1:18" ht="34.5" customHeight="1">
      <c r="A15" s="17">
        <v>10</v>
      </c>
      <c r="B15" s="8" t="s">
        <v>50</v>
      </c>
      <c r="C15" s="6" t="s">
        <v>51</v>
      </c>
      <c r="D15" s="6" t="s">
        <v>52</v>
      </c>
      <c r="E15" s="6" t="s">
        <v>21</v>
      </c>
      <c r="F15" s="18"/>
      <c r="G15" s="19"/>
      <c r="H15" s="20"/>
      <c r="I15" s="19"/>
      <c r="J15" s="19"/>
      <c r="K15" s="19"/>
      <c r="L15" s="19"/>
      <c r="M15" s="19"/>
      <c r="N15" s="19"/>
      <c r="O15" s="19"/>
      <c r="P15" s="19"/>
      <c r="Q15" s="21">
        <v>418.61</v>
      </c>
      <c r="R15" s="9"/>
    </row>
    <row r="16" spans="1:18" ht="36">
      <c r="A16" s="17">
        <v>11</v>
      </c>
      <c r="B16" s="8" t="s">
        <v>53</v>
      </c>
      <c r="C16" s="6">
        <v>0.75</v>
      </c>
      <c r="D16" s="7">
        <v>44851</v>
      </c>
      <c r="E16" s="7" t="s">
        <v>21</v>
      </c>
      <c r="F16" s="22"/>
      <c r="G16" s="23"/>
      <c r="H16" s="23"/>
      <c r="I16" s="23"/>
      <c r="J16" s="23"/>
      <c r="K16" s="23"/>
      <c r="L16" s="23"/>
      <c r="M16" s="23"/>
      <c r="N16" s="19" t="s">
        <v>29</v>
      </c>
      <c r="O16" s="19" t="s">
        <v>54</v>
      </c>
      <c r="P16" s="19" t="s">
        <v>55</v>
      </c>
      <c r="Q16" s="21">
        <v>243.71</v>
      </c>
      <c r="R16" s="9"/>
    </row>
    <row r="17" spans="1:18" ht="36">
      <c r="A17" s="17">
        <v>12</v>
      </c>
      <c r="B17" s="8" t="s">
        <v>56</v>
      </c>
      <c r="C17" s="6">
        <v>0.25</v>
      </c>
      <c r="D17" s="7" t="s">
        <v>57</v>
      </c>
      <c r="E17" s="7" t="s">
        <v>21</v>
      </c>
      <c r="F17" s="18" t="s">
        <v>27</v>
      </c>
      <c r="G17" s="19" t="s">
        <v>27</v>
      </c>
      <c r="H17" s="20" t="s">
        <v>28</v>
      </c>
      <c r="I17" s="19" t="s">
        <v>28</v>
      </c>
      <c r="J17" s="19" t="s">
        <v>27</v>
      </c>
      <c r="K17" s="19"/>
      <c r="L17" s="19"/>
      <c r="M17" s="19" t="s">
        <v>58</v>
      </c>
      <c r="N17" s="48" t="s">
        <v>59</v>
      </c>
      <c r="O17" s="49"/>
      <c r="P17" s="50"/>
      <c r="Q17" s="25">
        <v>516</v>
      </c>
      <c r="R17" s="9"/>
    </row>
    <row r="18" spans="1:18" ht="24">
      <c r="A18" s="17">
        <v>13</v>
      </c>
      <c r="B18" s="8" t="s">
        <v>60</v>
      </c>
      <c r="C18" s="6">
        <v>0.25</v>
      </c>
      <c r="D18" s="7">
        <v>44593</v>
      </c>
      <c r="E18" s="7" t="s">
        <v>21</v>
      </c>
      <c r="F18" s="18" t="s">
        <v>27</v>
      </c>
      <c r="G18" s="19" t="s">
        <v>27</v>
      </c>
      <c r="H18" s="20" t="s">
        <v>28</v>
      </c>
      <c r="I18" s="19" t="s">
        <v>28</v>
      </c>
      <c r="J18" s="19" t="s">
        <v>27</v>
      </c>
      <c r="K18" s="19"/>
      <c r="L18" s="19"/>
      <c r="M18" s="19" t="s">
        <v>27</v>
      </c>
      <c r="N18" s="19" t="s">
        <v>29</v>
      </c>
      <c r="O18" s="19" t="s">
        <v>29</v>
      </c>
      <c r="P18" s="19" t="s">
        <v>28</v>
      </c>
      <c r="Q18" s="24">
        <v>1262</v>
      </c>
      <c r="R18" s="9"/>
    </row>
    <row r="19" spans="1:18" ht="36">
      <c r="A19" s="17">
        <v>14</v>
      </c>
      <c r="B19" s="8" t="s">
        <v>61</v>
      </c>
      <c r="C19" s="6"/>
      <c r="D19" s="7">
        <v>44593</v>
      </c>
      <c r="E19" s="7" t="s">
        <v>62</v>
      </c>
      <c r="F19" s="18">
        <v>160</v>
      </c>
      <c r="G19" s="19" t="s">
        <v>45</v>
      </c>
      <c r="H19" s="20" t="s">
        <v>34</v>
      </c>
      <c r="I19" s="19" t="s">
        <v>46</v>
      </c>
      <c r="J19" s="19" t="s">
        <v>34</v>
      </c>
      <c r="K19" s="19"/>
      <c r="L19" s="19"/>
      <c r="M19" s="19" t="s">
        <v>47</v>
      </c>
      <c r="N19" s="19" t="s">
        <v>34</v>
      </c>
      <c r="O19" s="19" t="s">
        <v>34</v>
      </c>
      <c r="P19" s="19" t="s">
        <v>35</v>
      </c>
      <c r="Q19" s="24">
        <v>4320.23</v>
      </c>
      <c r="R19" s="9"/>
    </row>
    <row r="20" spans="1:18" ht="24">
      <c r="A20" s="17">
        <v>15</v>
      </c>
      <c r="B20" s="8" t="s">
        <v>63</v>
      </c>
      <c r="C20" s="6">
        <v>0.25</v>
      </c>
      <c r="D20" s="7">
        <v>44593</v>
      </c>
      <c r="E20" s="7" t="s">
        <v>21</v>
      </c>
      <c r="F20" s="18" t="s">
        <v>27</v>
      </c>
      <c r="G20" s="19" t="s">
        <v>27</v>
      </c>
      <c r="H20" s="20" t="s">
        <v>28</v>
      </c>
      <c r="I20" s="19" t="s">
        <v>28</v>
      </c>
      <c r="J20" s="19" t="s">
        <v>27</v>
      </c>
      <c r="K20" s="19"/>
      <c r="L20" s="19"/>
      <c r="M20" s="19" t="s">
        <v>64</v>
      </c>
      <c r="N20" s="19" t="s">
        <v>29</v>
      </c>
      <c r="O20" s="19" t="s">
        <v>29</v>
      </c>
      <c r="P20" s="19" t="s">
        <v>28</v>
      </c>
      <c r="Q20" s="24">
        <v>1071.68</v>
      </c>
      <c r="R20" s="9"/>
    </row>
    <row r="21" spans="1:18" ht="15">
      <c r="A21" s="26"/>
      <c r="B21" s="8" t="s">
        <v>65</v>
      </c>
      <c r="C21" s="27" t="s">
        <v>66</v>
      </c>
      <c r="D21" s="27" t="s">
        <v>66</v>
      </c>
      <c r="E21" s="27"/>
      <c r="F21" s="19" t="s">
        <v>67</v>
      </c>
      <c r="G21" s="24">
        <v>510</v>
      </c>
      <c r="H21" s="24">
        <v>520</v>
      </c>
      <c r="I21" s="27">
        <v>502</v>
      </c>
      <c r="J21" s="27">
        <v>496</v>
      </c>
      <c r="K21" s="27"/>
      <c r="L21" s="27"/>
      <c r="M21" s="27">
        <v>694</v>
      </c>
      <c r="N21" s="27">
        <v>778</v>
      </c>
      <c r="O21" s="27">
        <v>924</v>
      </c>
      <c r="P21" s="27">
        <v>1012</v>
      </c>
      <c r="Q21" s="24">
        <v>16360.74</v>
      </c>
      <c r="R21" s="9"/>
    </row>
    <row r="22" spans="1:18" ht="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9"/>
    </row>
    <row r="23" spans="1:18" ht="15.75">
      <c r="A23" s="29"/>
      <c r="B23" s="51" t="s">
        <v>68</v>
      </c>
      <c r="C23" s="52"/>
      <c r="D23" s="52"/>
      <c r="E23" s="53"/>
      <c r="F23" s="30">
        <f>F7+F17+F18+F20</f>
        <v>120</v>
      </c>
      <c r="G23" s="30">
        <f>G8+G17+G18+G20</f>
        <v>160</v>
      </c>
      <c r="H23" s="30">
        <f>H8+H17+H18+H20</f>
        <v>184</v>
      </c>
      <c r="I23" s="30">
        <f>I8+I17+I18+I20</f>
        <v>184</v>
      </c>
      <c r="J23" s="30">
        <f>J8+J17+J18+J20</f>
        <v>160</v>
      </c>
      <c r="K23" s="29">
        <v>0</v>
      </c>
      <c r="L23" s="29">
        <v>0</v>
      </c>
      <c r="M23" s="30">
        <f>M8+M11+M18+M20</f>
        <v>174</v>
      </c>
      <c r="N23" s="30">
        <f>N8+N11+N14+N16+N18+N20</f>
        <v>274</v>
      </c>
      <c r="O23" s="31">
        <f>O20+O18+O16+O14+O12+O11+O8</f>
        <v>420</v>
      </c>
      <c r="P23" s="31">
        <f>P8+P11+P12+P14+P16+P18+P20</f>
        <v>460</v>
      </c>
      <c r="Q23" s="29"/>
      <c r="R23" s="9"/>
    </row>
    <row r="24" spans="1:18" ht="15.75">
      <c r="A24" s="29"/>
      <c r="B24" s="29"/>
      <c r="C24" s="29"/>
      <c r="D24" s="29"/>
      <c r="E24" s="29"/>
      <c r="F24" s="32">
        <f>(120/8)/20</f>
        <v>0.75</v>
      </c>
      <c r="G24" s="33">
        <f>160/8/21</f>
        <v>0.9523809523809523</v>
      </c>
      <c r="H24" s="33">
        <f>184/8/21</f>
        <v>1.0952380952380953</v>
      </c>
      <c r="I24" s="33">
        <f>184/8/21</f>
        <v>1.0952380952380953</v>
      </c>
      <c r="J24" s="33">
        <f>160/8/22</f>
        <v>0.9090909090909091</v>
      </c>
      <c r="K24" s="33">
        <v>0</v>
      </c>
      <c r="L24" s="33">
        <v>0</v>
      </c>
      <c r="M24" s="33">
        <f>174/8/22</f>
        <v>0.9886363636363636</v>
      </c>
      <c r="N24" s="33">
        <f>275/8/21</f>
        <v>1.6369047619047619</v>
      </c>
      <c r="O24" s="33">
        <f>420/8/21</f>
        <v>2.5</v>
      </c>
      <c r="P24" s="33">
        <f>460/8/22</f>
        <v>2.6136363636363638</v>
      </c>
      <c r="Q24" s="29"/>
      <c r="R24" s="9"/>
    </row>
    <row r="25" spans="1:18" ht="15.75">
      <c r="A25" s="29"/>
      <c r="B25" s="51" t="s">
        <v>69</v>
      </c>
      <c r="C25" s="52"/>
      <c r="D25" s="52"/>
      <c r="E25" s="53"/>
      <c r="F25" s="32">
        <f>(28+16)/28</f>
        <v>1.5714285714285714</v>
      </c>
      <c r="G25" s="29">
        <v>2</v>
      </c>
      <c r="H25" s="29">
        <v>2</v>
      </c>
      <c r="I25" s="29">
        <v>2</v>
      </c>
      <c r="J25" s="29">
        <v>2</v>
      </c>
      <c r="K25" s="29">
        <v>0</v>
      </c>
      <c r="L25" s="29">
        <v>0</v>
      </c>
      <c r="M25" s="33">
        <f>(30+30+29)/30</f>
        <v>2.966666666666667</v>
      </c>
      <c r="N25" s="29">
        <v>3</v>
      </c>
      <c r="O25" s="29">
        <v>3</v>
      </c>
      <c r="P25" s="29">
        <v>3</v>
      </c>
      <c r="Q25" s="29"/>
      <c r="R25" s="9"/>
    </row>
    <row r="26" spans="1:18" ht="15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9"/>
    </row>
    <row r="27" spans="1:18" ht="15.75">
      <c r="A27" s="29"/>
      <c r="B27" s="51"/>
      <c r="C27" s="52"/>
      <c r="D27" s="52"/>
      <c r="E27" s="53"/>
      <c r="F27" s="29">
        <v>3</v>
      </c>
      <c r="G27" s="29">
        <v>3</v>
      </c>
      <c r="H27" s="29">
        <v>3</v>
      </c>
      <c r="I27" s="29">
        <v>3</v>
      </c>
      <c r="J27" s="29">
        <v>3</v>
      </c>
      <c r="K27" s="29">
        <v>0</v>
      </c>
      <c r="L27" s="29">
        <v>0</v>
      </c>
      <c r="M27" s="29">
        <v>4</v>
      </c>
      <c r="N27" s="29">
        <v>5</v>
      </c>
      <c r="O27" s="29">
        <v>5</v>
      </c>
      <c r="P27" s="29">
        <v>5</v>
      </c>
      <c r="Q27" s="34">
        <v>3</v>
      </c>
      <c r="R27" s="9"/>
    </row>
    <row r="28" spans="1:18" ht="15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9"/>
    </row>
    <row r="29" spans="1:18" ht="15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9"/>
    </row>
    <row r="30" spans="1:18" ht="15.75">
      <c r="A30" s="35"/>
      <c r="B30" s="35"/>
      <c r="C30" s="35"/>
      <c r="D30" s="41" t="s">
        <v>44</v>
      </c>
      <c r="E30" s="40"/>
      <c r="F30" s="40"/>
      <c r="G30" s="40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9"/>
    </row>
    <row r="31" spans="1:18" ht="15.75">
      <c r="A31" s="35"/>
      <c r="B31" s="35"/>
      <c r="C31" s="35"/>
      <c r="D31" s="41" t="s">
        <v>70</v>
      </c>
      <c r="E31" s="40"/>
      <c r="F31" s="40"/>
      <c r="G31" s="35"/>
      <c r="H31" s="35"/>
      <c r="I31" s="41" t="s">
        <v>71</v>
      </c>
      <c r="J31" s="40"/>
      <c r="K31" s="40"/>
      <c r="L31" s="40"/>
      <c r="M31" s="40"/>
      <c r="N31" s="40"/>
      <c r="O31" s="35"/>
      <c r="P31" s="35"/>
      <c r="Q31" s="35"/>
      <c r="R31" s="9"/>
    </row>
    <row r="32" spans="1:18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</sheetData>
  <mergeCells count="11">
    <mergeCell ref="L1:Q1"/>
    <mergeCell ref="I31:N31"/>
    <mergeCell ref="B2:Q2"/>
    <mergeCell ref="A4:A5"/>
    <mergeCell ref="C4:D4"/>
    <mergeCell ref="N17:P17"/>
    <mergeCell ref="B23:E23"/>
    <mergeCell ref="B25:E25"/>
    <mergeCell ref="B27:E27"/>
    <mergeCell ref="D30:G30"/>
    <mergeCell ref="D3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workbookViewId="0" topLeftCell="A19">
      <selection activeCell="C36" sqref="C36"/>
    </sheetView>
  </sheetViews>
  <sheetFormatPr defaultColWidth="9.140625" defaultRowHeight="15"/>
  <cols>
    <col min="1" max="1" width="6.00390625" style="0" customWidth="1"/>
    <col min="2" max="2" width="28.140625" style="0" customWidth="1"/>
    <col min="3" max="3" width="12.57421875" style="0" customWidth="1"/>
    <col min="4" max="4" width="15.7109375" style="0" customWidth="1"/>
    <col min="5" max="5" width="17.28125" style="0" customWidth="1"/>
    <col min="6" max="6" width="16.57421875" style="0" customWidth="1"/>
  </cols>
  <sheetData>
    <row r="2" spans="1:6" ht="15" customHeight="1">
      <c r="A2" s="1"/>
      <c r="B2" s="1"/>
      <c r="C2" s="1"/>
      <c r="D2" s="1"/>
      <c r="E2" s="56" t="s">
        <v>80</v>
      </c>
      <c r="F2" s="56"/>
    </row>
    <row r="3" spans="1:6" ht="15" customHeight="1">
      <c r="A3" s="1"/>
      <c r="B3" s="1"/>
      <c r="C3" s="1"/>
      <c r="D3" s="1"/>
      <c r="E3" s="56"/>
      <c r="F3" s="56"/>
    </row>
    <row r="4" spans="1:6" ht="29.25" customHeight="1">
      <c r="A4" s="1"/>
      <c r="B4" s="1"/>
      <c r="C4" s="1"/>
      <c r="D4" s="1"/>
      <c r="E4" s="56"/>
      <c r="F4" s="56"/>
    </row>
    <row r="5" spans="1:6" ht="29.25" customHeight="1">
      <c r="A5" s="1"/>
      <c r="B5" s="1"/>
      <c r="C5" s="1"/>
      <c r="D5" s="1"/>
      <c r="E5" s="37"/>
      <c r="F5" s="37"/>
    </row>
    <row r="6" spans="1:6" ht="53.25" customHeight="1">
      <c r="A6" s="1"/>
      <c r="B6" s="42" t="s">
        <v>79</v>
      </c>
      <c r="C6" s="43"/>
      <c r="D6" s="43"/>
      <c r="E6" s="43"/>
      <c r="F6" s="43"/>
    </row>
    <row r="7" spans="1:6" ht="15.75" thickBot="1">
      <c r="A7" s="2"/>
      <c r="B7" s="3"/>
      <c r="C7" s="4"/>
      <c r="D7" s="4"/>
      <c r="E7" s="4"/>
      <c r="F7" s="4"/>
    </row>
    <row r="8" spans="1:6" ht="15.75">
      <c r="A8" s="64" t="s">
        <v>1</v>
      </c>
      <c r="B8" s="59"/>
      <c r="C8" s="60" t="s">
        <v>2</v>
      </c>
      <c r="D8" s="60"/>
      <c r="E8" s="59"/>
      <c r="F8" s="61"/>
    </row>
    <row r="9" spans="1:6" ht="45.75" customHeight="1" thickBot="1">
      <c r="A9" s="65"/>
      <c r="B9" s="62" t="s">
        <v>74</v>
      </c>
      <c r="C9" s="62"/>
      <c r="D9" s="62" t="s">
        <v>4</v>
      </c>
      <c r="E9" s="62" t="s">
        <v>5</v>
      </c>
      <c r="F9" s="63" t="s">
        <v>17</v>
      </c>
    </row>
    <row r="10" spans="1:6" ht="28.5">
      <c r="A10" s="66">
        <v>1</v>
      </c>
      <c r="B10" s="66" t="s">
        <v>18</v>
      </c>
      <c r="C10" s="67" t="s">
        <v>19</v>
      </c>
      <c r="D10" s="67" t="s">
        <v>20</v>
      </c>
      <c r="E10" s="67" t="s">
        <v>21</v>
      </c>
      <c r="F10" s="68">
        <v>206.98</v>
      </c>
    </row>
    <row r="11" spans="1:6" ht="28.5" customHeight="1">
      <c r="A11" s="69">
        <v>2</v>
      </c>
      <c r="B11" s="69" t="s">
        <v>22</v>
      </c>
      <c r="C11" s="70" t="s">
        <v>23</v>
      </c>
      <c r="D11" s="71" t="s">
        <v>24</v>
      </c>
      <c r="E11" s="71" t="s">
        <v>21</v>
      </c>
      <c r="F11" s="72">
        <v>232.56</v>
      </c>
    </row>
    <row r="12" spans="1:6" ht="29.25" customHeight="1">
      <c r="A12" s="69">
        <v>3</v>
      </c>
      <c r="B12" s="69" t="s">
        <v>25</v>
      </c>
      <c r="C12" s="70" t="s">
        <v>26</v>
      </c>
      <c r="D12" s="71">
        <v>44593</v>
      </c>
      <c r="E12" s="71" t="s">
        <v>21</v>
      </c>
      <c r="F12" s="72">
        <v>960.71</v>
      </c>
    </row>
    <row r="13" spans="1:6" ht="27" customHeight="1">
      <c r="A13" s="69">
        <v>4</v>
      </c>
      <c r="B13" s="69" t="s">
        <v>30</v>
      </c>
      <c r="C13" s="70" t="s">
        <v>31</v>
      </c>
      <c r="D13" s="70" t="s">
        <v>32</v>
      </c>
      <c r="E13" s="70" t="s">
        <v>21</v>
      </c>
      <c r="F13" s="72">
        <v>604.65</v>
      </c>
    </row>
    <row r="14" spans="1:6" ht="27.75" customHeight="1">
      <c r="A14" s="69">
        <v>5</v>
      </c>
      <c r="B14" s="69" t="s">
        <v>33</v>
      </c>
      <c r="C14" s="70"/>
      <c r="D14" s="71">
        <v>44806</v>
      </c>
      <c r="E14" s="71" t="s">
        <v>72</v>
      </c>
      <c r="F14" s="73">
        <v>1743.96</v>
      </c>
    </row>
    <row r="15" spans="1:6" ht="27" customHeight="1">
      <c r="A15" s="69">
        <v>6</v>
      </c>
      <c r="B15" s="69" t="s">
        <v>36</v>
      </c>
      <c r="C15" s="70" t="s">
        <v>37</v>
      </c>
      <c r="D15" s="71">
        <v>44819</v>
      </c>
      <c r="E15" s="71" t="s">
        <v>21</v>
      </c>
      <c r="F15" s="72">
        <v>680.51</v>
      </c>
    </row>
    <row r="16" spans="1:6" ht="33" customHeight="1">
      <c r="A16" s="69">
        <v>7</v>
      </c>
      <c r="B16" s="69" t="s">
        <v>41</v>
      </c>
      <c r="C16" s="70">
        <v>0.25</v>
      </c>
      <c r="D16" s="71">
        <v>44866</v>
      </c>
      <c r="E16" s="71" t="s">
        <v>21</v>
      </c>
      <c r="F16" s="72">
        <v>122.46</v>
      </c>
    </row>
    <row r="17" spans="1:6" ht="33.75" customHeight="1">
      <c r="A17" s="69">
        <v>8</v>
      </c>
      <c r="B17" s="69" t="s">
        <v>42</v>
      </c>
      <c r="C17" s="70"/>
      <c r="D17" s="70" t="s">
        <v>43</v>
      </c>
      <c r="E17" s="70" t="s">
        <v>44</v>
      </c>
      <c r="F17" s="73">
        <v>3783.51</v>
      </c>
    </row>
    <row r="18" spans="1:6" ht="32.25" customHeight="1">
      <c r="A18" s="69">
        <v>9</v>
      </c>
      <c r="B18" s="69" t="s">
        <v>48</v>
      </c>
      <c r="C18" s="70">
        <v>0.25</v>
      </c>
      <c r="D18" s="71">
        <v>44851</v>
      </c>
      <c r="E18" s="71" t="s">
        <v>21</v>
      </c>
      <c r="F18" s="72">
        <v>193.17</v>
      </c>
    </row>
    <row r="19" spans="1:6" ht="34.5" customHeight="1">
      <c r="A19" s="69">
        <v>10</v>
      </c>
      <c r="B19" s="69" t="s">
        <v>50</v>
      </c>
      <c r="C19" s="70" t="s">
        <v>51</v>
      </c>
      <c r="D19" s="70" t="s">
        <v>52</v>
      </c>
      <c r="E19" s="70" t="s">
        <v>21</v>
      </c>
      <c r="F19" s="72">
        <v>418.61</v>
      </c>
    </row>
    <row r="20" spans="1:6" ht="32.25" customHeight="1">
      <c r="A20" s="69">
        <v>11</v>
      </c>
      <c r="B20" s="69" t="s">
        <v>53</v>
      </c>
      <c r="C20" s="70">
        <v>0.75</v>
      </c>
      <c r="D20" s="71">
        <v>44851</v>
      </c>
      <c r="E20" s="71" t="s">
        <v>21</v>
      </c>
      <c r="F20" s="72">
        <v>243.71</v>
      </c>
    </row>
    <row r="21" spans="1:6" ht="28.5">
      <c r="A21" s="69">
        <v>12</v>
      </c>
      <c r="B21" s="69" t="s">
        <v>56</v>
      </c>
      <c r="C21" s="70">
        <v>0.25</v>
      </c>
      <c r="D21" s="71" t="s">
        <v>57</v>
      </c>
      <c r="E21" s="71" t="s">
        <v>21</v>
      </c>
      <c r="F21" s="74">
        <v>516</v>
      </c>
    </row>
    <row r="22" spans="1:6" ht="27" customHeight="1">
      <c r="A22" s="69">
        <v>13</v>
      </c>
      <c r="B22" s="69" t="s">
        <v>60</v>
      </c>
      <c r="C22" s="70">
        <v>0.25</v>
      </c>
      <c r="D22" s="71">
        <v>44593</v>
      </c>
      <c r="E22" s="71" t="s">
        <v>21</v>
      </c>
      <c r="F22" s="73">
        <v>1262</v>
      </c>
    </row>
    <row r="23" spans="1:6" ht="47.25" customHeight="1">
      <c r="A23" s="69">
        <v>14</v>
      </c>
      <c r="B23" s="69" t="s">
        <v>61</v>
      </c>
      <c r="C23" s="70"/>
      <c r="D23" s="71">
        <v>44593</v>
      </c>
      <c r="E23" s="71" t="s">
        <v>62</v>
      </c>
      <c r="F23" s="73">
        <v>4320.23</v>
      </c>
    </row>
    <row r="24" spans="1:6" ht="30.75" customHeight="1">
      <c r="A24" s="69">
        <v>15</v>
      </c>
      <c r="B24" s="69" t="s">
        <v>63</v>
      </c>
      <c r="C24" s="70">
        <v>0.25</v>
      </c>
      <c r="D24" s="71">
        <v>44593</v>
      </c>
      <c r="E24" s="71" t="s">
        <v>21</v>
      </c>
      <c r="F24" s="73">
        <v>1071.68</v>
      </c>
    </row>
    <row r="25" spans="1:6" ht="28.5">
      <c r="A25" s="69"/>
      <c r="B25" s="69" t="s">
        <v>78</v>
      </c>
      <c r="C25" s="75" t="s">
        <v>66</v>
      </c>
      <c r="D25" s="75" t="s">
        <v>66</v>
      </c>
      <c r="E25" s="75"/>
      <c r="F25" s="73">
        <v>16360.74</v>
      </c>
    </row>
    <row r="26" spans="1:6" ht="15">
      <c r="A26" s="57"/>
      <c r="B26" s="57"/>
      <c r="C26" s="57"/>
      <c r="D26" s="57"/>
      <c r="E26" s="57"/>
      <c r="F26" s="57"/>
    </row>
    <row r="27" spans="1:6" ht="15">
      <c r="A27" s="69"/>
      <c r="B27" s="76" t="s">
        <v>75</v>
      </c>
      <c r="C27" s="58"/>
      <c r="D27" s="58"/>
      <c r="E27" s="58"/>
      <c r="F27" s="69"/>
    </row>
    <row r="28" spans="1:6" ht="15">
      <c r="A28" s="69"/>
      <c r="B28" s="69"/>
      <c r="C28" s="69"/>
      <c r="D28" s="69"/>
      <c r="E28" s="69"/>
      <c r="F28" s="69"/>
    </row>
    <row r="29" spans="1:6" ht="15">
      <c r="A29" s="69"/>
      <c r="B29" s="76" t="s">
        <v>76</v>
      </c>
      <c r="C29" s="58"/>
      <c r="D29" s="58"/>
      <c r="E29" s="58"/>
      <c r="F29" s="69"/>
    </row>
    <row r="30" spans="1:6" ht="15">
      <c r="A30" s="69"/>
      <c r="B30" s="69"/>
      <c r="C30" s="69"/>
      <c r="D30" s="69"/>
      <c r="E30" s="69"/>
      <c r="F30" s="69"/>
    </row>
    <row r="31" spans="1:6" ht="15">
      <c r="A31" s="69"/>
      <c r="B31" s="76" t="s">
        <v>77</v>
      </c>
      <c r="C31" s="58"/>
      <c r="D31" s="58"/>
      <c r="E31" s="58"/>
      <c r="F31" s="77"/>
    </row>
    <row r="32" spans="1:7" ht="15.75">
      <c r="A32" s="38"/>
      <c r="B32" s="38"/>
      <c r="C32" s="38"/>
      <c r="D32" s="38"/>
      <c r="E32" s="38"/>
      <c r="F32" s="38"/>
      <c r="G32" s="39"/>
    </row>
    <row r="33" spans="1:7" ht="15.75">
      <c r="A33" s="38"/>
      <c r="B33" s="38"/>
      <c r="C33" s="38"/>
      <c r="D33" s="38"/>
      <c r="E33" s="38"/>
      <c r="F33" s="38"/>
      <c r="G33" s="39"/>
    </row>
    <row r="34" spans="1:7" ht="15.75">
      <c r="A34" s="38"/>
      <c r="B34" s="54" t="s">
        <v>44</v>
      </c>
      <c r="C34" s="55"/>
      <c r="D34" s="54"/>
      <c r="E34" s="55"/>
      <c r="F34" s="38"/>
      <c r="G34" s="39"/>
    </row>
    <row r="35" spans="1:7" ht="15.75" customHeight="1">
      <c r="A35" s="38"/>
      <c r="B35" s="54" t="s">
        <v>70</v>
      </c>
      <c r="C35" s="55"/>
      <c r="D35" s="54"/>
      <c r="E35" s="55"/>
      <c r="F35" s="38" t="s">
        <v>71</v>
      </c>
      <c r="G35" s="39"/>
    </row>
    <row r="36" spans="1:6" ht="15">
      <c r="A36" s="36"/>
      <c r="B36" s="36"/>
      <c r="C36" s="36"/>
      <c r="D36" s="36"/>
      <c r="E36" s="36"/>
      <c r="F36" s="36"/>
    </row>
  </sheetData>
  <mergeCells count="11">
    <mergeCell ref="B6:F6"/>
    <mergeCell ref="A8:A9"/>
    <mergeCell ref="C8:D8"/>
    <mergeCell ref="B27:E27"/>
    <mergeCell ref="E2:F4"/>
    <mergeCell ref="B29:E29"/>
    <mergeCell ref="B31:E31"/>
    <mergeCell ref="D34:E34"/>
    <mergeCell ref="D35:E35"/>
    <mergeCell ref="B34:C34"/>
    <mergeCell ref="B35:C35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2023-02-21T19:38:16Z</cp:lastPrinted>
  <dcterms:created xsi:type="dcterms:W3CDTF">2023-02-14T13:41:15Z</dcterms:created>
  <dcterms:modified xsi:type="dcterms:W3CDTF">2023-02-22T17:31:02Z</dcterms:modified>
  <cp:category/>
  <cp:version/>
  <cp:contentType/>
  <cp:contentStatus/>
</cp:coreProperties>
</file>